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610" windowHeight="9795" firstSheet="11" activeTab="11"/>
  </bookViews>
  <sheets>
    <sheet name="Лист2" sheetId="2" state="hidden" r:id="rId1"/>
    <sheet name="Лист3" sheetId="3" state="hidden" r:id="rId2"/>
    <sheet name="Лист4" sheetId="4" state="hidden" r:id="rId3"/>
    <sheet name="Лист5" sheetId="5" state="hidden" r:id="rId4"/>
    <sheet name="Лист6" sheetId="6" state="hidden" r:id="rId5"/>
    <sheet name="Лист7" sheetId="7" state="hidden" r:id="rId6"/>
    <sheet name="Лист8" sheetId="8" state="hidden" r:id="rId7"/>
    <sheet name="Лист9" sheetId="9" state="hidden" r:id="rId8"/>
    <sheet name="Лист10" sheetId="10" state="hidden" r:id="rId9"/>
    <sheet name="Лист11" sheetId="11" state="hidden" r:id="rId10"/>
    <sheet name="Лист12" sheetId="12" state="hidden" r:id="rId11"/>
    <sheet name="28 сад" sheetId="13" r:id="rId12"/>
    <sheet name="19 сад" sheetId="14" r:id="rId13"/>
  </sheets>
  <calcPr calcId="124519"/>
</workbook>
</file>

<file path=xl/calcChain.xml><?xml version="1.0" encoding="utf-8"?>
<calcChain xmlns="http://schemas.openxmlformats.org/spreadsheetml/2006/main">
  <c r="E26" i="13"/>
  <c r="E22"/>
  <c r="F72"/>
  <c r="G72" s="1"/>
  <c r="F68"/>
  <c r="G68" s="1"/>
  <c r="G65"/>
  <c r="F65"/>
  <c r="F63"/>
  <c r="G63" s="1"/>
  <c r="F61"/>
  <c r="F59"/>
  <c r="F57"/>
  <c r="F55"/>
  <c r="F53"/>
  <c r="F51"/>
  <c r="F49"/>
  <c r="F47"/>
  <c r="F45"/>
  <c r="F43"/>
  <c r="F41"/>
  <c r="F39"/>
  <c r="F37"/>
  <c r="F35"/>
  <c r="F33"/>
  <c r="F31"/>
  <c r="F29"/>
  <c r="F25"/>
  <c r="F21"/>
  <c r="F17"/>
  <c r="F15"/>
  <c r="F13"/>
  <c r="F12"/>
  <c r="F11"/>
  <c r="G10"/>
  <c r="F10"/>
  <c r="G9"/>
  <c r="F9"/>
  <c r="G8"/>
  <c r="F8"/>
  <c r="G7"/>
  <c r="F7"/>
  <c r="F6"/>
  <c r="G5"/>
  <c r="F5"/>
  <c r="F4"/>
  <c r="G4" s="1"/>
  <c r="G49" l="1"/>
  <c r="G12"/>
  <c r="G55"/>
</calcChain>
</file>

<file path=xl/sharedStrings.xml><?xml version="1.0" encoding="utf-8"?>
<sst xmlns="http://schemas.openxmlformats.org/spreadsheetml/2006/main" count="186" uniqueCount="115">
  <si>
    <t>Сведения об использовании бюджетных средств</t>
  </si>
  <si>
    <t>Код расхода по бюджетной классификации</t>
  </si>
  <si>
    <t>Утверждено ЛБО(по плану)</t>
  </si>
  <si>
    <t>Начислено на отч. дату</t>
  </si>
  <si>
    <t>Профинан-сировано</t>
  </si>
  <si>
    <t>Кассовые  расходы</t>
  </si>
  <si>
    <t>Остаток на сч. на конец месяца</t>
  </si>
  <si>
    <t xml:space="preserve">Питание </t>
  </si>
  <si>
    <t>00000000000000000</t>
  </si>
  <si>
    <t>244</t>
  </si>
  <si>
    <t>Зарплата госстанд.</t>
  </si>
  <si>
    <t>111</t>
  </si>
  <si>
    <t>Начисления на з/п госст.</t>
  </si>
  <si>
    <t>119</t>
  </si>
  <si>
    <t>Командир. Суточ.</t>
  </si>
  <si>
    <t>112</t>
  </si>
  <si>
    <t>Услуги связи (интернет)</t>
  </si>
  <si>
    <t>242</t>
  </si>
  <si>
    <t>Услуги связи (телефон. точки)</t>
  </si>
  <si>
    <t>Проезд(222)</t>
  </si>
  <si>
    <t>Коммунальн.усл. Эл. энергия(223)</t>
  </si>
  <si>
    <t>Коммунальн.усл. Газ(223)</t>
  </si>
  <si>
    <t>Коммунальн.усл. Тепло(223)</t>
  </si>
  <si>
    <t>Коммунальн.усл. Вода и водоотвед.(223)</t>
  </si>
  <si>
    <t>Вывоз ТБО (225)</t>
  </si>
  <si>
    <t>Колиб. Весов (225)</t>
  </si>
  <si>
    <t>Противопожар. мероприят.(225)</t>
  </si>
  <si>
    <t>Подготовка к отопит. Сезону (225)</t>
  </si>
  <si>
    <t>Текущ. ремонт здания (225)</t>
  </si>
  <si>
    <t>Охрана труда (226)</t>
  </si>
  <si>
    <t>Лиценз.аккредит. (226)</t>
  </si>
  <si>
    <t>Командировоч.(226)</t>
  </si>
  <si>
    <t>Медосмотр (226)</t>
  </si>
  <si>
    <t>Программ. Обеспеч.(226)</t>
  </si>
  <si>
    <t>Налог на имущ. (290)</t>
  </si>
  <si>
    <t>851</t>
  </si>
  <si>
    <t>Налог на имущ. (290)пеня</t>
  </si>
  <si>
    <t>853</t>
  </si>
  <si>
    <t>Итого:</t>
  </si>
  <si>
    <t xml:space="preserve">Руководитель </t>
  </si>
  <si>
    <t xml:space="preserve">Бухгалтер </t>
  </si>
  <si>
    <r>
      <t>на 11.</t>
    </r>
    <r>
      <rPr>
        <b/>
        <u/>
        <sz val="12"/>
        <color indexed="8"/>
        <rFont val="Times New Roman"/>
        <family val="1"/>
        <charset val="204"/>
      </rPr>
      <t xml:space="preserve">мая </t>
    </r>
    <r>
      <rPr>
        <b/>
        <sz val="12"/>
        <color indexed="8"/>
        <rFont val="Times New Roman"/>
        <family val="1"/>
        <charset val="204"/>
      </rPr>
      <t>2016 по МБОУ 17</t>
    </r>
  </si>
  <si>
    <t xml:space="preserve">Составитель </t>
  </si>
  <si>
    <t>Зарплата</t>
  </si>
  <si>
    <t>КВР</t>
  </si>
  <si>
    <t>КОСГУ</t>
  </si>
  <si>
    <t>СУММА</t>
  </si>
  <si>
    <t>ИТОГО КВР</t>
  </si>
  <si>
    <t>Начисления на з/п (пенс. ФФОМС, ФСС)</t>
  </si>
  <si>
    <t>Поступления от ФСС</t>
  </si>
  <si>
    <t>НАИМЕНОВАНИЕ</t>
  </si>
  <si>
    <t>Командировочные</t>
  </si>
  <si>
    <t>ПОСОБИЕ ПО СОКРАЩЕНИЮ</t>
  </si>
  <si>
    <t>321</t>
  </si>
  <si>
    <t>221 ООО</t>
  </si>
  <si>
    <t>221 ИП</t>
  </si>
  <si>
    <t>ИТОГО КОСГУ</t>
  </si>
  <si>
    <t>222 ООО</t>
  </si>
  <si>
    <t>222 ИП</t>
  </si>
  <si>
    <t>УСЛУГИ СВЯЗИ</t>
  </si>
  <si>
    <t>ПРОЕЗД</t>
  </si>
  <si>
    <t>Командировочные(ДЛЯ УЧЕНИКОВ)</t>
  </si>
  <si>
    <t>КОММУНАЛЬНЫЕ</t>
  </si>
  <si>
    <t>223 ГАЗ</t>
  </si>
  <si>
    <t>223 СВЕТ</t>
  </si>
  <si>
    <t>223 ТЕПЛО</t>
  </si>
  <si>
    <t>223 ВОДА</t>
  </si>
  <si>
    <t>РАБОТЫ ПО СОДЕРЖАНИЮ ИМУЩЕСТВА</t>
  </si>
  <si>
    <t>225 ИП</t>
  </si>
  <si>
    <t>225 БЮДЖЕТ</t>
  </si>
  <si>
    <t>225 ООО</t>
  </si>
  <si>
    <r>
      <t xml:space="preserve">225 </t>
    </r>
    <r>
      <rPr>
        <sz val="8"/>
        <rFont val="Times New Roman"/>
        <family val="1"/>
        <charset val="204"/>
      </rPr>
      <t>ВЫВОЗ МУСОРА</t>
    </r>
  </si>
  <si>
    <t>ПРОЧИЕ УСЛУГИ</t>
  </si>
  <si>
    <t>226 ОХРАНА</t>
  </si>
  <si>
    <t>226 ООО</t>
  </si>
  <si>
    <t xml:space="preserve">226 ИП </t>
  </si>
  <si>
    <t>226 БЮДЖЕТ</t>
  </si>
  <si>
    <t>Страхование</t>
  </si>
  <si>
    <t>227 ООО</t>
  </si>
  <si>
    <t>227 БЮДЖЕТ</t>
  </si>
  <si>
    <t>Услуги, работы для целей капитальных вложений</t>
  </si>
  <si>
    <t>228 ООО</t>
  </si>
  <si>
    <t>228 ИП</t>
  </si>
  <si>
    <t>ПОКУПКА МАТЕРИАЛА</t>
  </si>
  <si>
    <t>341 ООО</t>
  </si>
  <si>
    <t>341 ИП</t>
  </si>
  <si>
    <t>343 ООО</t>
  </si>
  <si>
    <t>343 ИП</t>
  </si>
  <si>
    <t>344 ООО</t>
  </si>
  <si>
    <t>344 ИП</t>
  </si>
  <si>
    <t>345 ООО</t>
  </si>
  <si>
    <t>345 ИП</t>
  </si>
  <si>
    <t>346 ООО</t>
  </si>
  <si>
    <t>346 ИП</t>
  </si>
  <si>
    <t>347 ООО</t>
  </si>
  <si>
    <t>347 ИП</t>
  </si>
  <si>
    <t>349 ООО</t>
  </si>
  <si>
    <t>349 ИП</t>
  </si>
  <si>
    <t>ПОКУПКА ОС</t>
  </si>
  <si>
    <t>310 ООО</t>
  </si>
  <si>
    <t>310 ИП</t>
  </si>
  <si>
    <t>243</t>
  </si>
  <si>
    <t>Строительство (реконструкция) объектов недвижимого имущества государственными (муниципальными) учреждениями</t>
  </si>
  <si>
    <t>407</t>
  </si>
  <si>
    <t xml:space="preserve">ПОСТУПЛЕНИЕ СУБСИДИЙ </t>
  </si>
  <si>
    <t>Уплата налога на имущество организаций и земельного налога</t>
  </si>
  <si>
    <t>291 ЗЕМЛЯ</t>
  </si>
  <si>
    <t>291 ИМУЩ-ВО</t>
  </si>
  <si>
    <t>Уплата прочих налогов, сборов</t>
  </si>
  <si>
    <t>852</t>
  </si>
  <si>
    <t>Исполнение судебных актов Российской Федерации и мировых соглашений по возмещению причиненного вреда</t>
  </si>
  <si>
    <t>831</t>
  </si>
  <si>
    <t>МБОУ ДОУ№ 28</t>
  </si>
  <si>
    <t>на _________01/01__________2021</t>
  </si>
  <si>
    <r>
      <t xml:space="preserve">Уплата иных платежей                          </t>
    </r>
    <r>
      <rPr>
        <b/>
        <u/>
        <sz val="11"/>
        <color indexed="8"/>
        <rFont val="Calibri"/>
        <family val="2"/>
        <charset val="204"/>
      </rPr>
      <t xml:space="preserve">  КФО-2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</si>
</sst>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49" fontId="5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3" xfId="0" applyNumberFormat="1" applyFont="1" applyFill="1" applyBorder="1" applyAlignment="1" applyProtection="1">
      <alignment horizontal="center" vertical="top" wrapText="1"/>
      <protection locked="0"/>
    </xf>
    <xf numFmtId="4" fontId="1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4" xfId="0" applyNumberFormat="1" applyFont="1" applyFill="1" applyBorder="1" applyAlignment="1" applyProtection="1">
      <alignment horizontal="center" vertical="top" wrapText="1"/>
      <protection locked="0"/>
    </xf>
    <xf numFmtId="49" fontId="5" fillId="0" borderId="5" xfId="0" applyNumberFormat="1" applyFont="1" applyFill="1" applyBorder="1" applyAlignment="1" applyProtection="1">
      <alignment horizontal="right" vertical="top" wrapText="1"/>
      <protection locked="0"/>
    </xf>
    <xf numFmtId="49" fontId="5" fillId="0" borderId="5" xfId="0" applyNumberFormat="1" applyFont="1" applyFill="1" applyBorder="1" applyAlignment="1" applyProtection="1">
      <alignment horizontal="center" vertical="top" wrapText="1"/>
      <protection locked="0"/>
    </xf>
    <xf numFmtId="4" fontId="5" fillId="0" borderId="5" xfId="0" applyNumberFormat="1" applyFont="1" applyFill="1" applyBorder="1" applyAlignment="1" applyProtection="1">
      <alignment horizontal="center"/>
      <protection locked="0"/>
    </xf>
    <xf numFmtId="4" fontId="2" fillId="0" borderId="5" xfId="0" applyNumberFormat="1" applyFont="1" applyFill="1" applyBorder="1" applyAlignment="1" applyProtection="1">
      <alignment horizontal="center"/>
      <protection locked="0"/>
    </xf>
    <xf numFmtId="4" fontId="5" fillId="0" borderId="6" xfId="0" applyNumberFormat="1" applyFont="1" applyFill="1" applyBorder="1" applyAlignment="1" applyProtection="1">
      <alignment horizontal="center" vertical="top" wrapText="1"/>
      <protection locked="0"/>
    </xf>
    <xf numFmtId="49" fontId="5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7" xfId="0" applyNumberFormat="1" applyFont="1" applyFill="1" applyBorder="1" applyAlignment="1" applyProtection="1">
      <alignment horizontal="center" vertical="top" wrapText="1"/>
      <protection locked="0"/>
    </xf>
    <xf numFmtId="4" fontId="1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8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0" fillId="0" borderId="9" xfId="0" applyBorder="1"/>
    <xf numFmtId="0" fontId="5" fillId="0" borderId="0" xfId="0" applyFont="1" applyAlignment="1">
      <alignment horizontal="left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" fontId="0" fillId="0" borderId="0" xfId="0" applyNumberFormat="1"/>
    <xf numFmtId="0" fontId="0" fillId="0" borderId="0" xfId="0" applyBorder="1"/>
    <xf numFmtId="0" fontId="11" fillId="0" borderId="3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0" xfId="0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left"/>
    </xf>
    <xf numFmtId="0" fontId="12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Fill="1" applyBorder="1" applyAlignment="1">
      <alignment horizontal="left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sqref="A1:H34"/>
    </sheetView>
  </sheetViews>
  <sheetFormatPr defaultRowHeight="15"/>
  <sheetData>
    <row r="1" spans="1:8" ht="15.75">
      <c r="B1" s="17"/>
      <c r="C1" s="17"/>
      <c r="D1" s="17"/>
      <c r="E1" s="18" t="s">
        <v>0</v>
      </c>
      <c r="F1" s="17"/>
      <c r="G1" s="17"/>
      <c r="H1" s="17"/>
    </row>
    <row r="2" spans="1:8" ht="15.75">
      <c r="B2" s="17"/>
      <c r="C2" s="17"/>
      <c r="D2" s="17"/>
      <c r="E2" s="18" t="s">
        <v>41</v>
      </c>
      <c r="F2" s="17"/>
      <c r="G2" s="17"/>
      <c r="H2" s="17"/>
    </row>
    <row r="3" spans="1:8" ht="16.5" thickBot="1">
      <c r="B3" s="17"/>
      <c r="C3" s="17"/>
      <c r="D3" s="17"/>
      <c r="E3" s="17"/>
      <c r="F3" s="17"/>
      <c r="G3" s="17"/>
      <c r="H3" s="19"/>
    </row>
    <row r="4" spans="1:8" ht="89.25">
      <c r="B4" s="1" t="s">
        <v>1</v>
      </c>
      <c r="C4" s="1"/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</row>
    <row r="5" spans="1:8" ht="38.25">
      <c r="A5" s="16" t="s">
        <v>7</v>
      </c>
      <c r="B5" s="3" t="s">
        <v>8</v>
      </c>
      <c r="C5" s="3" t="s">
        <v>9</v>
      </c>
      <c r="D5" s="4"/>
      <c r="E5" s="5"/>
      <c r="F5" s="4"/>
      <c r="G5" s="4"/>
      <c r="H5" s="6"/>
    </row>
    <row r="6" spans="1:8" ht="38.25">
      <c r="A6" s="16" t="s">
        <v>10</v>
      </c>
      <c r="B6" s="3" t="s">
        <v>8</v>
      </c>
      <c r="C6" s="3" t="s">
        <v>11</v>
      </c>
      <c r="D6" s="4"/>
      <c r="E6" s="5"/>
      <c r="F6" s="4"/>
      <c r="G6" s="4">
        <v>5254706</v>
      </c>
      <c r="H6" s="6"/>
    </row>
    <row r="7" spans="1:8" ht="38.25">
      <c r="A7" s="16" t="s">
        <v>12</v>
      </c>
      <c r="B7" s="3" t="s">
        <v>8</v>
      </c>
      <c r="C7" s="3" t="s">
        <v>13</v>
      </c>
      <c r="D7" s="4"/>
      <c r="E7" s="5"/>
      <c r="F7" s="4"/>
      <c r="G7" s="4">
        <v>1392397.32</v>
      </c>
      <c r="H7" s="6"/>
    </row>
    <row r="8" spans="1:8" ht="38.25">
      <c r="A8" s="16" t="s">
        <v>14</v>
      </c>
      <c r="B8" s="3" t="s">
        <v>8</v>
      </c>
      <c r="C8" s="3" t="s">
        <v>15</v>
      </c>
      <c r="D8" s="4"/>
      <c r="E8" s="5"/>
      <c r="F8" s="4"/>
      <c r="G8" s="4"/>
      <c r="H8" s="6"/>
    </row>
    <row r="9" spans="1:8">
      <c r="A9" s="16"/>
      <c r="B9" s="3"/>
    </row>
    <row r="10" spans="1:8" ht="38.25">
      <c r="A10" s="16" t="s">
        <v>16</v>
      </c>
      <c r="B10" s="3" t="s">
        <v>8</v>
      </c>
      <c r="C10" s="3" t="s">
        <v>17</v>
      </c>
      <c r="D10" s="4"/>
      <c r="E10" s="5"/>
      <c r="F10" s="4"/>
      <c r="G10" s="4"/>
      <c r="H10" s="6"/>
    </row>
    <row r="11" spans="1:8" ht="38.25">
      <c r="A11" s="16" t="s">
        <v>18</v>
      </c>
      <c r="B11" s="3" t="s">
        <v>8</v>
      </c>
      <c r="C11" s="3" t="s">
        <v>9</v>
      </c>
      <c r="D11" s="4"/>
      <c r="E11" s="5"/>
      <c r="F11" s="4"/>
      <c r="G11" s="4"/>
      <c r="H11" s="6"/>
    </row>
    <row r="12" spans="1:8" ht="38.25">
      <c r="A12" s="16" t="s">
        <v>19</v>
      </c>
      <c r="B12" s="3" t="s">
        <v>8</v>
      </c>
      <c r="C12" s="3" t="s">
        <v>9</v>
      </c>
      <c r="D12" s="4"/>
      <c r="E12" s="5"/>
      <c r="F12" s="4"/>
      <c r="G12" s="4"/>
      <c r="H12" s="6"/>
    </row>
    <row r="13" spans="1:8" ht="38.25">
      <c r="A13" s="16" t="s">
        <v>20</v>
      </c>
      <c r="B13" s="3" t="s">
        <v>8</v>
      </c>
      <c r="C13" s="3" t="s">
        <v>9</v>
      </c>
      <c r="D13" s="4"/>
      <c r="E13" s="5"/>
      <c r="F13" s="4"/>
      <c r="G13" s="4">
        <v>29788.29</v>
      </c>
      <c r="H13" s="6"/>
    </row>
    <row r="14" spans="1:8" ht="38.25">
      <c r="A14" s="16" t="s">
        <v>21</v>
      </c>
      <c r="B14" s="3" t="s">
        <v>8</v>
      </c>
      <c r="C14" s="3" t="s">
        <v>9</v>
      </c>
      <c r="D14" s="4"/>
      <c r="E14" s="5"/>
      <c r="F14" s="4"/>
      <c r="G14" s="4">
        <v>115094.33</v>
      </c>
      <c r="H14" s="6"/>
    </row>
    <row r="15" spans="1:8" ht="38.25">
      <c r="A15" s="16" t="s">
        <v>22</v>
      </c>
      <c r="B15" s="3" t="s">
        <v>8</v>
      </c>
      <c r="C15" s="3" t="s">
        <v>9</v>
      </c>
      <c r="D15" s="4"/>
      <c r="E15" s="5"/>
      <c r="F15" s="4"/>
      <c r="G15" s="4"/>
      <c r="H15" s="6"/>
    </row>
    <row r="16" spans="1:8" ht="38.25">
      <c r="A16" s="16" t="s">
        <v>23</v>
      </c>
      <c r="B16" s="3" t="s">
        <v>8</v>
      </c>
      <c r="C16" s="3" t="s">
        <v>9</v>
      </c>
      <c r="D16" s="4"/>
      <c r="E16" s="5"/>
      <c r="F16" s="4"/>
      <c r="G16" s="4">
        <v>10092</v>
      </c>
      <c r="H16" s="6"/>
    </row>
    <row r="17" spans="1:8" ht="38.25">
      <c r="A17" s="16" t="s">
        <v>24</v>
      </c>
      <c r="B17" s="3" t="s">
        <v>8</v>
      </c>
      <c r="C17" s="3" t="s">
        <v>9</v>
      </c>
      <c r="D17" s="4"/>
      <c r="E17" s="5"/>
      <c r="F17" s="4"/>
      <c r="G17" s="4"/>
      <c r="H17" s="6"/>
    </row>
    <row r="18" spans="1:8" ht="38.25">
      <c r="A18" s="16" t="s">
        <v>25</v>
      </c>
      <c r="B18" s="3" t="s">
        <v>8</v>
      </c>
      <c r="C18" s="3" t="s">
        <v>9</v>
      </c>
      <c r="D18" s="4"/>
      <c r="E18" s="5"/>
      <c r="F18" s="4"/>
      <c r="G18" s="4"/>
      <c r="H18" s="6"/>
    </row>
    <row r="19" spans="1:8" ht="38.25">
      <c r="A19" s="16" t="s">
        <v>26</v>
      </c>
      <c r="B19" s="3" t="s">
        <v>8</v>
      </c>
      <c r="C19" s="3" t="s">
        <v>9</v>
      </c>
      <c r="D19" s="4"/>
      <c r="E19" s="5"/>
      <c r="F19" s="4"/>
      <c r="G19" s="4"/>
      <c r="H19" s="6"/>
    </row>
    <row r="20" spans="1:8" ht="38.25">
      <c r="A20" s="16" t="s">
        <v>27</v>
      </c>
      <c r="B20" s="3" t="s">
        <v>8</v>
      </c>
      <c r="C20" s="3" t="s">
        <v>9</v>
      </c>
      <c r="D20" s="4"/>
      <c r="E20" s="5"/>
      <c r="F20" s="4"/>
      <c r="G20" s="4"/>
      <c r="H20" s="6"/>
    </row>
    <row r="21" spans="1:8" ht="38.25">
      <c r="A21" s="16" t="s">
        <v>28</v>
      </c>
      <c r="B21" s="3" t="s">
        <v>8</v>
      </c>
      <c r="C21" s="12" t="s">
        <v>9</v>
      </c>
      <c r="D21" s="13"/>
      <c r="E21" s="14"/>
      <c r="F21" s="13"/>
      <c r="G21" s="13"/>
      <c r="H21" s="15"/>
    </row>
    <row r="22" spans="1:8" ht="38.25">
      <c r="A22" s="16" t="s">
        <v>29</v>
      </c>
      <c r="B22" s="3" t="s">
        <v>8</v>
      </c>
      <c r="C22" s="12" t="s">
        <v>9</v>
      </c>
      <c r="D22" s="13"/>
      <c r="E22" s="14"/>
      <c r="F22" s="13"/>
      <c r="G22" s="13"/>
      <c r="H22" s="15"/>
    </row>
    <row r="23" spans="1:8" ht="38.25">
      <c r="A23" s="16" t="s">
        <v>30</v>
      </c>
      <c r="B23" s="3" t="s">
        <v>8</v>
      </c>
      <c r="C23" s="12" t="s">
        <v>9</v>
      </c>
      <c r="D23" s="13"/>
      <c r="E23" s="14"/>
      <c r="F23" s="13"/>
      <c r="G23" s="13"/>
      <c r="H23" s="15"/>
    </row>
    <row r="24" spans="1:8" ht="38.25">
      <c r="A24" s="16" t="s">
        <v>31</v>
      </c>
      <c r="B24" s="3" t="s">
        <v>8</v>
      </c>
      <c r="C24" s="12" t="s">
        <v>9</v>
      </c>
      <c r="D24" s="13"/>
      <c r="E24" s="14"/>
      <c r="F24" s="13"/>
      <c r="G24" s="13"/>
      <c r="H24" s="15"/>
    </row>
    <row r="25" spans="1:8" ht="38.25">
      <c r="A25" s="16" t="s">
        <v>32</v>
      </c>
      <c r="B25" s="3" t="s">
        <v>8</v>
      </c>
      <c r="C25" s="12" t="s">
        <v>9</v>
      </c>
      <c r="D25" s="13"/>
      <c r="E25" s="14"/>
      <c r="F25" s="13"/>
      <c r="G25" s="13"/>
      <c r="H25" s="15"/>
    </row>
    <row r="26" spans="1:8" ht="38.25">
      <c r="A26" s="16" t="s">
        <v>33</v>
      </c>
      <c r="B26" s="3" t="s">
        <v>8</v>
      </c>
      <c r="C26" s="12" t="s">
        <v>9</v>
      </c>
      <c r="D26" s="13"/>
      <c r="E26" s="14"/>
      <c r="F26" s="13"/>
      <c r="G26" s="13"/>
      <c r="H26" s="15"/>
    </row>
    <row r="27" spans="1:8" ht="38.25">
      <c r="A27" s="16" t="s">
        <v>34</v>
      </c>
      <c r="B27" s="3" t="s">
        <v>8</v>
      </c>
      <c r="C27" s="12" t="s">
        <v>35</v>
      </c>
      <c r="D27" s="13"/>
      <c r="E27" s="14"/>
      <c r="F27" s="13"/>
      <c r="G27" s="13">
        <v>376178</v>
      </c>
      <c r="H27" s="15"/>
    </row>
    <row r="28" spans="1:8" ht="38.25">
      <c r="A28" s="16" t="s">
        <v>36</v>
      </c>
      <c r="B28" s="3" t="s">
        <v>8</v>
      </c>
      <c r="C28" s="12" t="s">
        <v>37</v>
      </c>
      <c r="D28" s="13"/>
      <c r="E28" s="14"/>
      <c r="F28" s="13"/>
      <c r="G28" s="13">
        <v>50417.4</v>
      </c>
      <c r="H28" s="15"/>
    </row>
    <row r="29" spans="1:8" ht="15.75" thickBot="1">
      <c r="B29" s="7" t="s">
        <v>38</v>
      </c>
      <c r="C29" s="8"/>
      <c r="D29" s="9">
        <v>0</v>
      </c>
      <c r="E29" s="10">
        <v>0</v>
      </c>
      <c r="F29" s="9">
        <v>0</v>
      </c>
      <c r="G29" s="9">
        <v>0</v>
      </c>
      <c r="H29" s="11">
        <v>0</v>
      </c>
    </row>
    <row r="31" spans="1:8" ht="26.25">
      <c r="B31" s="22" t="s">
        <v>39</v>
      </c>
      <c r="E31" s="20"/>
      <c r="G31" s="20"/>
    </row>
    <row r="33" spans="2:7">
      <c r="B33" s="21" t="s">
        <v>40</v>
      </c>
      <c r="E33" s="20"/>
      <c r="G33" s="20"/>
    </row>
  </sheetData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75"/>
  <sheetViews>
    <sheetView tabSelected="1" topLeftCell="B1" workbookViewId="0">
      <selection activeCell="P71" sqref="P71"/>
    </sheetView>
  </sheetViews>
  <sheetFormatPr defaultRowHeight="15"/>
  <cols>
    <col min="1" max="1" width="9.140625" hidden="1" customWidth="1"/>
    <col min="2" max="2" width="47.7109375" style="50" customWidth="1"/>
    <col min="3" max="3" width="7.5703125" customWidth="1"/>
    <col min="4" max="4" width="13.85546875" customWidth="1"/>
    <col min="5" max="5" width="16.28515625" customWidth="1"/>
    <col min="6" max="6" width="14" customWidth="1"/>
    <col min="7" max="7" width="15.42578125" customWidth="1"/>
  </cols>
  <sheetData>
    <row r="1" spans="2:7" ht="21">
      <c r="B1" s="49" t="s">
        <v>112</v>
      </c>
      <c r="C1" s="17"/>
      <c r="D1" s="17" t="s">
        <v>113</v>
      </c>
      <c r="E1" s="17"/>
      <c r="F1" s="17"/>
      <c r="G1" s="17"/>
    </row>
    <row r="2" spans="2:7" ht="16.5" thickBot="1">
      <c r="C2" s="17"/>
      <c r="D2" s="17"/>
      <c r="E2" s="17"/>
      <c r="F2" s="17"/>
      <c r="G2" s="19"/>
    </row>
    <row r="3" spans="2:7" ht="31.5">
      <c r="B3" s="45" t="s">
        <v>50</v>
      </c>
      <c r="C3" s="1" t="s">
        <v>44</v>
      </c>
      <c r="D3" s="26" t="s">
        <v>45</v>
      </c>
      <c r="E3" s="27" t="s">
        <v>46</v>
      </c>
      <c r="F3" s="25" t="s">
        <v>56</v>
      </c>
      <c r="G3" s="25" t="s">
        <v>47</v>
      </c>
    </row>
    <row r="4" spans="2:7" ht="15.75">
      <c r="B4" s="46" t="s">
        <v>104</v>
      </c>
      <c r="C4" s="29">
        <v>130</v>
      </c>
      <c r="D4" s="30">
        <v>131</v>
      </c>
      <c r="E4" s="43">
        <v>16850797.309999999</v>
      </c>
      <c r="F4" s="31">
        <f>E4</f>
        <v>16850797.309999999</v>
      </c>
      <c r="G4" s="32">
        <f>F4</f>
        <v>16850797.309999999</v>
      </c>
    </row>
    <row r="5" spans="2:7" ht="15.75">
      <c r="B5" s="64" t="s">
        <v>43</v>
      </c>
      <c r="C5" s="62" t="s">
        <v>11</v>
      </c>
      <c r="D5" s="33">
        <v>211</v>
      </c>
      <c r="E5" s="34">
        <v>11199153.01</v>
      </c>
      <c r="F5" s="38">
        <f>E5</f>
        <v>11199153.01</v>
      </c>
      <c r="G5" s="55">
        <f>E5+E6</f>
        <v>11201077.9</v>
      </c>
    </row>
    <row r="6" spans="2:7" ht="15.75">
      <c r="B6" s="65"/>
      <c r="C6" s="63"/>
      <c r="D6" s="33">
        <v>266</v>
      </c>
      <c r="E6" s="34">
        <v>1924.89</v>
      </c>
      <c r="F6" s="38">
        <f t="shared" ref="F6:F12" si="0">E6</f>
        <v>1924.89</v>
      </c>
      <c r="G6" s="57"/>
    </row>
    <row r="7" spans="2:7" ht="15.75">
      <c r="B7" s="47" t="s">
        <v>48</v>
      </c>
      <c r="C7" s="35" t="s">
        <v>13</v>
      </c>
      <c r="D7" s="33">
        <v>213</v>
      </c>
      <c r="E7" s="34">
        <v>3337978.31</v>
      </c>
      <c r="F7" s="38">
        <f t="shared" si="0"/>
        <v>3337978.31</v>
      </c>
      <c r="G7" s="33">
        <f>E7</f>
        <v>3337978.31</v>
      </c>
    </row>
    <row r="8" spans="2:7" ht="15.75">
      <c r="B8" s="47" t="s">
        <v>52</v>
      </c>
      <c r="C8" s="35" t="s">
        <v>53</v>
      </c>
      <c r="D8" s="33">
        <v>266</v>
      </c>
      <c r="E8" s="34"/>
      <c r="F8" s="38">
        <f t="shared" si="0"/>
        <v>0</v>
      </c>
      <c r="G8" s="33">
        <f t="shared" ref="G8:G9" si="1">E8</f>
        <v>0</v>
      </c>
    </row>
    <row r="9" spans="2:7" ht="15.75">
      <c r="B9" s="47" t="s">
        <v>49</v>
      </c>
      <c r="C9" s="35" t="s">
        <v>13</v>
      </c>
      <c r="D9" s="33">
        <v>213</v>
      </c>
      <c r="E9" s="34"/>
      <c r="F9" s="38">
        <f t="shared" si="0"/>
        <v>0</v>
      </c>
      <c r="G9" s="33">
        <f t="shared" si="1"/>
        <v>0</v>
      </c>
    </row>
    <row r="10" spans="2:7" ht="15.75">
      <c r="B10" s="64" t="s">
        <v>51</v>
      </c>
      <c r="C10" s="52" t="s">
        <v>15</v>
      </c>
      <c r="D10" s="33">
        <v>212</v>
      </c>
      <c r="E10" s="34"/>
      <c r="F10" s="38">
        <f t="shared" si="0"/>
        <v>0</v>
      </c>
      <c r="G10" s="55">
        <f>E10+E11</f>
        <v>0</v>
      </c>
    </row>
    <row r="11" spans="2:7" ht="15.75">
      <c r="B11" s="65"/>
      <c r="C11" s="54"/>
      <c r="D11" s="33">
        <v>226</v>
      </c>
      <c r="E11" s="34"/>
      <c r="F11" s="38">
        <f t="shared" si="0"/>
        <v>0</v>
      </c>
      <c r="G11" s="57"/>
    </row>
    <row r="12" spans="2:7" ht="15.75">
      <c r="B12" s="48" t="s">
        <v>61</v>
      </c>
      <c r="C12" s="36" t="s">
        <v>9</v>
      </c>
      <c r="D12" s="33">
        <v>226</v>
      </c>
      <c r="E12" s="34"/>
      <c r="F12" s="38">
        <f t="shared" si="0"/>
        <v>0</v>
      </c>
      <c r="G12" s="59">
        <f>F12+F13+F15+F17+F21+F25+F29+F31+F33+F35+F37+F39+F41+F43+F45+F47</f>
        <v>1027993.77</v>
      </c>
    </row>
    <row r="13" spans="2:7" ht="15.75">
      <c r="B13" s="64" t="s">
        <v>59</v>
      </c>
      <c r="C13" s="35" t="s">
        <v>9</v>
      </c>
      <c r="D13" s="33" t="s">
        <v>54</v>
      </c>
      <c r="E13" s="34">
        <v>6000</v>
      </c>
      <c r="F13" s="59">
        <f>E13+E14</f>
        <v>6000</v>
      </c>
      <c r="G13" s="61"/>
    </row>
    <row r="14" spans="2:7" ht="15.75">
      <c r="B14" s="65"/>
      <c r="C14" s="35" t="s">
        <v>9</v>
      </c>
      <c r="D14" s="33" t="s">
        <v>55</v>
      </c>
      <c r="E14" s="34"/>
      <c r="F14" s="60"/>
      <c r="G14" s="61"/>
    </row>
    <row r="15" spans="2:7" ht="15.75">
      <c r="B15" s="64" t="s">
        <v>60</v>
      </c>
      <c r="C15" s="35" t="s">
        <v>9</v>
      </c>
      <c r="D15" s="33" t="s">
        <v>57</v>
      </c>
      <c r="E15" s="34"/>
      <c r="F15" s="59">
        <f>E15+E16</f>
        <v>0</v>
      </c>
      <c r="G15" s="61"/>
    </row>
    <row r="16" spans="2:7" ht="15.75">
      <c r="B16" s="65"/>
      <c r="C16" s="35" t="s">
        <v>9</v>
      </c>
      <c r="D16" s="33" t="s">
        <v>58</v>
      </c>
      <c r="E16" s="34"/>
      <c r="F16" s="60"/>
      <c r="G16" s="61"/>
    </row>
    <row r="17" spans="2:7" ht="15.75">
      <c r="B17" s="64" t="s">
        <v>62</v>
      </c>
      <c r="C17" s="52" t="s">
        <v>9</v>
      </c>
      <c r="D17" s="33" t="s">
        <v>63</v>
      </c>
      <c r="E17" s="34">
        <v>138474.48000000001</v>
      </c>
      <c r="F17" s="59">
        <f>E17+E18+E19+E20</f>
        <v>329958.73</v>
      </c>
      <c r="G17" s="61"/>
    </row>
    <row r="18" spans="2:7" ht="15.75">
      <c r="B18" s="66"/>
      <c r="C18" s="53"/>
      <c r="D18" s="33" t="s">
        <v>64</v>
      </c>
      <c r="E18" s="34">
        <v>174484.25</v>
      </c>
      <c r="F18" s="61"/>
      <c r="G18" s="61"/>
    </row>
    <row r="19" spans="2:7" ht="15.75">
      <c r="B19" s="66"/>
      <c r="C19" s="53"/>
      <c r="D19" s="33" t="s">
        <v>65</v>
      </c>
      <c r="E19" s="34"/>
      <c r="F19" s="61"/>
      <c r="G19" s="61"/>
    </row>
    <row r="20" spans="2:7" ht="15.75">
      <c r="B20" s="65"/>
      <c r="C20" s="54"/>
      <c r="D20" s="33" t="s">
        <v>66</v>
      </c>
      <c r="E20" s="34">
        <v>17000</v>
      </c>
      <c r="F20" s="60"/>
      <c r="G20" s="61"/>
    </row>
    <row r="21" spans="2:7" ht="27">
      <c r="B21" s="64" t="s">
        <v>67</v>
      </c>
      <c r="C21" s="52" t="s">
        <v>9</v>
      </c>
      <c r="D21" s="33" t="s">
        <v>71</v>
      </c>
      <c r="E21" s="34">
        <v>35163</v>
      </c>
      <c r="F21" s="59">
        <f>E21+E22+E23+E24</f>
        <v>41617</v>
      </c>
      <c r="G21" s="61"/>
    </row>
    <row r="22" spans="2:7" ht="15.75">
      <c r="B22" s="66"/>
      <c r="C22" s="53"/>
      <c r="D22" s="37" t="s">
        <v>70</v>
      </c>
      <c r="E22" s="39">
        <f>1046</f>
        <v>1046</v>
      </c>
      <c r="F22" s="61"/>
      <c r="G22" s="61"/>
    </row>
    <row r="23" spans="2:7" ht="15.75">
      <c r="B23" s="66"/>
      <c r="C23" s="53"/>
      <c r="D23" s="33" t="s">
        <v>68</v>
      </c>
      <c r="E23" s="33"/>
      <c r="F23" s="61"/>
      <c r="G23" s="61"/>
    </row>
    <row r="24" spans="2:7" ht="31.5">
      <c r="B24" s="65"/>
      <c r="C24" s="54"/>
      <c r="D24" s="37" t="s">
        <v>69</v>
      </c>
      <c r="E24" s="39">
        <v>5408</v>
      </c>
      <c r="F24" s="60"/>
      <c r="G24" s="61"/>
    </row>
    <row r="25" spans="2:7" ht="31.5">
      <c r="B25" s="64" t="s">
        <v>72</v>
      </c>
      <c r="C25" s="52" t="s">
        <v>9</v>
      </c>
      <c r="D25" s="37" t="s">
        <v>73</v>
      </c>
      <c r="E25" s="39">
        <v>372545.88</v>
      </c>
      <c r="F25" s="59">
        <f>E25+E26+E27+E28</f>
        <v>460602.04</v>
      </c>
      <c r="G25" s="61"/>
    </row>
    <row r="26" spans="2:7" ht="15.75">
      <c r="B26" s="66"/>
      <c r="C26" s="53"/>
      <c r="D26" s="37" t="s">
        <v>74</v>
      </c>
      <c r="E26" s="39">
        <f>8000+8000</f>
        <v>16000</v>
      </c>
      <c r="F26" s="61"/>
      <c r="G26" s="61"/>
    </row>
    <row r="27" spans="2:7" ht="15.75">
      <c r="B27" s="66"/>
      <c r="C27" s="53"/>
      <c r="D27" s="37" t="s">
        <v>75</v>
      </c>
      <c r="E27" s="39">
        <v>45540</v>
      </c>
      <c r="F27" s="61"/>
      <c r="G27" s="61"/>
    </row>
    <row r="28" spans="2:7" ht="31.5">
      <c r="B28" s="65"/>
      <c r="C28" s="54"/>
      <c r="D28" s="37" t="s">
        <v>76</v>
      </c>
      <c r="E28" s="39">
        <v>26516.16</v>
      </c>
      <c r="F28" s="60"/>
      <c r="G28" s="61"/>
    </row>
    <row r="29" spans="2:7" ht="15.75">
      <c r="B29" s="64" t="s">
        <v>77</v>
      </c>
      <c r="C29" s="52" t="s">
        <v>9</v>
      </c>
      <c r="D29" s="37" t="s">
        <v>78</v>
      </c>
      <c r="E29" s="39"/>
      <c r="F29" s="59">
        <f>E29+E30</f>
        <v>0</v>
      </c>
      <c r="G29" s="61"/>
    </row>
    <row r="30" spans="2:7" ht="31.5">
      <c r="B30" s="65"/>
      <c r="C30" s="54"/>
      <c r="D30" s="37" t="s">
        <v>79</v>
      </c>
      <c r="E30" s="39"/>
      <c r="F30" s="60"/>
      <c r="G30" s="61"/>
    </row>
    <row r="31" spans="2:7" ht="15.75">
      <c r="B31" s="64" t="s">
        <v>80</v>
      </c>
      <c r="C31" s="52" t="s">
        <v>9</v>
      </c>
      <c r="D31" s="37" t="s">
        <v>81</v>
      </c>
      <c r="E31" s="39"/>
      <c r="F31" s="59">
        <f>E31+E32</f>
        <v>126720</v>
      </c>
      <c r="G31" s="61"/>
    </row>
    <row r="32" spans="2:7" ht="15.75">
      <c r="B32" s="65"/>
      <c r="C32" s="54"/>
      <c r="D32" s="37" t="s">
        <v>82</v>
      </c>
      <c r="E32" s="39">
        <v>126720</v>
      </c>
      <c r="F32" s="60"/>
      <c r="G32" s="61"/>
    </row>
    <row r="33" spans="2:7" ht="15.75">
      <c r="B33" s="64" t="s">
        <v>83</v>
      </c>
      <c r="C33" s="52" t="s">
        <v>9</v>
      </c>
      <c r="D33" s="37" t="s">
        <v>84</v>
      </c>
      <c r="E33" s="39"/>
      <c r="F33" s="59">
        <f>E33+E34</f>
        <v>0</v>
      </c>
      <c r="G33" s="61"/>
    </row>
    <row r="34" spans="2:7" ht="15.75">
      <c r="B34" s="66"/>
      <c r="C34" s="53"/>
      <c r="D34" s="37" t="s">
        <v>85</v>
      </c>
      <c r="E34" s="39"/>
      <c r="F34" s="60"/>
      <c r="G34" s="61"/>
    </row>
    <row r="35" spans="2:7" ht="15.75">
      <c r="B35" s="66"/>
      <c r="C35" s="53"/>
      <c r="D35" s="37" t="s">
        <v>86</v>
      </c>
      <c r="E35" s="39"/>
      <c r="F35" s="59">
        <f>E35+E36</f>
        <v>0</v>
      </c>
      <c r="G35" s="61"/>
    </row>
    <row r="36" spans="2:7" ht="15.75">
      <c r="B36" s="66"/>
      <c r="C36" s="53"/>
      <c r="D36" s="37" t="s">
        <v>87</v>
      </c>
      <c r="E36" s="39"/>
      <c r="F36" s="60"/>
      <c r="G36" s="61"/>
    </row>
    <row r="37" spans="2:7" ht="15.75">
      <c r="B37" s="66"/>
      <c r="C37" s="53"/>
      <c r="D37" s="37" t="s">
        <v>88</v>
      </c>
      <c r="E37" s="39"/>
      <c r="F37" s="59">
        <f>E37+E38</f>
        <v>0</v>
      </c>
      <c r="G37" s="61"/>
    </row>
    <row r="38" spans="2:7" ht="15.75">
      <c r="B38" s="66"/>
      <c r="C38" s="53"/>
      <c r="D38" s="37" t="s">
        <v>89</v>
      </c>
      <c r="E38" s="39"/>
      <c r="F38" s="60"/>
      <c r="G38" s="61"/>
    </row>
    <row r="39" spans="2:7" ht="15.75">
      <c r="B39" s="66"/>
      <c r="C39" s="53"/>
      <c r="D39" s="37" t="s">
        <v>90</v>
      </c>
      <c r="E39" s="39"/>
      <c r="F39" s="59">
        <f>E39+E40</f>
        <v>0</v>
      </c>
      <c r="G39" s="61"/>
    </row>
    <row r="40" spans="2:7" ht="15.75">
      <c r="B40" s="66"/>
      <c r="C40" s="53"/>
      <c r="D40" s="37" t="s">
        <v>91</v>
      </c>
      <c r="E40" s="39"/>
      <c r="F40" s="60"/>
      <c r="G40" s="61"/>
    </row>
    <row r="41" spans="2:7" ht="15.75">
      <c r="B41" s="66"/>
      <c r="C41" s="53"/>
      <c r="D41" s="37" t="s">
        <v>92</v>
      </c>
      <c r="E41" s="39"/>
      <c r="F41" s="59">
        <f>E41+E42</f>
        <v>45661</v>
      </c>
      <c r="G41" s="61"/>
    </row>
    <row r="42" spans="2:7" ht="15.75">
      <c r="B42" s="66"/>
      <c r="C42" s="53"/>
      <c r="D42" s="37" t="s">
        <v>93</v>
      </c>
      <c r="E42" s="39">
        <v>45661</v>
      </c>
      <c r="F42" s="60"/>
      <c r="G42" s="61"/>
    </row>
    <row r="43" spans="2:7" ht="15.75">
      <c r="B43" s="66"/>
      <c r="C43" s="53"/>
      <c r="D43" s="37" t="s">
        <v>94</v>
      </c>
      <c r="E43" s="39"/>
      <c r="F43" s="59">
        <f>E43+E44</f>
        <v>0</v>
      </c>
      <c r="G43" s="61"/>
    </row>
    <row r="44" spans="2:7" ht="15.75">
      <c r="B44" s="66"/>
      <c r="C44" s="53"/>
      <c r="D44" s="37" t="s">
        <v>95</v>
      </c>
      <c r="E44" s="39"/>
      <c r="F44" s="60"/>
      <c r="G44" s="61"/>
    </row>
    <row r="45" spans="2:7" ht="15.75">
      <c r="B45" s="66"/>
      <c r="C45" s="53"/>
      <c r="D45" s="37" t="s">
        <v>96</v>
      </c>
      <c r="E45" s="39"/>
      <c r="F45" s="59">
        <f>E45+E46</f>
        <v>0</v>
      </c>
      <c r="G45" s="61"/>
    </row>
    <row r="46" spans="2:7" ht="15.75">
      <c r="B46" s="65"/>
      <c r="C46" s="54"/>
      <c r="D46" s="37" t="s">
        <v>97</v>
      </c>
      <c r="E46" s="39"/>
      <c r="F46" s="60"/>
      <c r="G46" s="61"/>
    </row>
    <row r="47" spans="2:7" ht="15.75">
      <c r="B47" s="64" t="s">
        <v>98</v>
      </c>
      <c r="C47" s="52" t="s">
        <v>9</v>
      </c>
      <c r="D47" s="37" t="s">
        <v>99</v>
      </c>
      <c r="E47" s="39">
        <v>17435</v>
      </c>
      <c r="F47" s="59">
        <f>E47+E48</f>
        <v>17435</v>
      </c>
      <c r="G47" s="61"/>
    </row>
    <row r="48" spans="2:7" ht="15.75">
      <c r="B48" s="65"/>
      <c r="C48" s="54"/>
      <c r="D48" s="37" t="s">
        <v>100</v>
      </c>
      <c r="E48" s="28"/>
      <c r="F48" s="60"/>
      <c r="G48" s="60"/>
    </row>
    <row r="49" spans="2:7" ht="15.75">
      <c r="B49" s="64" t="s">
        <v>80</v>
      </c>
      <c r="C49" s="52" t="s">
        <v>101</v>
      </c>
      <c r="D49" s="37" t="s">
        <v>74</v>
      </c>
      <c r="E49" s="28">
        <v>839380.8</v>
      </c>
      <c r="F49" s="59">
        <f>E49+E50</f>
        <v>906287.22000000009</v>
      </c>
      <c r="G49" s="59">
        <f>F49+F51+F53</f>
        <v>906287.22000000009</v>
      </c>
    </row>
    <row r="50" spans="2:7" ht="31.5">
      <c r="B50" s="66"/>
      <c r="C50" s="53"/>
      <c r="D50" s="44" t="s">
        <v>76</v>
      </c>
      <c r="E50" s="28">
        <v>66906.42</v>
      </c>
      <c r="F50" s="60"/>
      <c r="G50" s="61"/>
    </row>
    <row r="51" spans="2:7" ht="15.75">
      <c r="B51" s="66"/>
      <c r="C51" s="53"/>
      <c r="D51" s="37" t="s">
        <v>70</v>
      </c>
      <c r="E51" s="28"/>
      <c r="F51" s="59">
        <f>E51+E52</f>
        <v>0</v>
      </c>
      <c r="G51" s="61"/>
    </row>
    <row r="52" spans="2:7" ht="15.75">
      <c r="B52" s="66"/>
      <c r="C52" s="53"/>
      <c r="D52" s="33" t="s">
        <v>68</v>
      </c>
      <c r="E52" s="28"/>
      <c r="F52" s="60"/>
      <c r="G52" s="61"/>
    </row>
    <row r="53" spans="2:7" ht="15.75">
      <c r="B53" s="66"/>
      <c r="C53" s="53"/>
      <c r="D53" s="37" t="s">
        <v>81</v>
      </c>
      <c r="E53" s="28"/>
      <c r="F53" s="59">
        <f>E53+E54</f>
        <v>0</v>
      </c>
      <c r="G53" s="61"/>
    </row>
    <row r="54" spans="2:7" ht="15.75">
      <c r="B54" s="65"/>
      <c r="C54" s="54"/>
      <c r="D54" s="37" t="s">
        <v>82</v>
      </c>
      <c r="E54" s="28"/>
      <c r="F54" s="60"/>
      <c r="G54" s="60"/>
    </row>
    <row r="55" spans="2:7" ht="15.75">
      <c r="B55" s="68" t="s">
        <v>102</v>
      </c>
      <c r="C55" s="52" t="s">
        <v>103</v>
      </c>
      <c r="D55" s="37" t="s">
        <v>99</v>
      </c>
      <c r="E55" s="28"/>
      <c r="F55" s="59">
        <f>E55+E56</f>
        <v>0</v>
      </c>
      <c r="G55" s="55">
        <f>F55+F57+F59+F61</f>
        <v>0</v>
      </c>
    </row>
    <row r="56" spans="2:7" ht="15.75">
      <c r="B56" s="70"/>
      <c r="C56" s="53"/>
      <c r="D56" s="37" t="s">
        <v>100</v>
      </c>
      <c r="E56" s="28"/>
      <c r="F56" s="60"/>
      <c r="G56" s="56"/>
    </row>
    <row r="57" spans="2:7" ht="15.75">
      <c r="B57" s="70"/>
      <c r="C57" s="53"/>
      <c r="D57" s="37" t="s">
        <v>74</v>
      </c>
      <c r="E57" s="28"/>
      <c r="F57" s="59">
        <f>E57+E58</f>
        <v>0</v>
      </c>
      <c r="G57" s="56"/>
    </row>
    <row r="58" spans="2:7" ht="15.75">
      <c r="B58" s="70"/>
      <c r="C58" s="53"/>
      <c r="D58" s="37" t="s">
        <v>75</v>
      </c>
      <c r="E58" s="28"/>
      <c r="F58" s="60"/>
      <c r="G58" s="56"/>
    </row>
    <row r="59" spans="2:7" ht="15.75">
      <c r="B59" s="70"/>
      <c r="C59" s="53"/>
      <c r="D59" s="37" t="s">
        <v>70</v>
      </c>
      <c r="E59" s="28"/>
      <c r="F59" s="59">
        <f>E59+E60</f>
        <v>0</v>
      </c>
      <c r="G59" s="56"/>
    </row>
    <row r="60" spans="2:7" ht="15.75">
      <c r="B60" s="70"/>
      <c r="C60" s="53"/>
      <c r="D60" s="33" t="s">
        <v>68</v>
      </c>
      <c r="E60" s="28"/>
      <c r="F60" s="60"/>
      <c r="G60" s="56"/>
    </row>
    <row r="61" spans="2:7" ht="15.75">
      <c r="B61" s="70"/>
      <c r="C61" s="53"/>
      <c r="D61" s="37" t="s">
        <v>81</v>
      </c>
      <c r="E61" s="28"/>
      <c r="F61" s="59">
        <f>E61+E62</f>
        <v>0</v>
      </c>
      <c r="G61" s="56"/>
    </row>
    <row r="62" spans="2:7" ht="15.75">
      <c r="B62" s="69"/>
      <c r="C62" s="54"/>
      <c r="D62" s="37" t="s">
        <v>82</v>
      </c>
      <c r="E62" s="28"/>
      <c r="F62" s="60"/>
      <c r="G62" s="57"/>
    </row>
    <row r="63" spans="2:7" ht="15.75">
      <c r="B63" s="68" t="s">
        <v>105</v>
      </c>
      <c r="C63" s="52" t="s">
        <v>35</v>
      </c>
      <c r="D63" s="37" t="s">
        <v>106</v>
      </c>
      <c r="E63" s="28">
        <v>237400</v>
      </c>
      <c r="F63" s="59">
        <f>E63+E64</f>
        <v>366365</v>
      </c>
      <c r="G63" s="59">
        <f>F63</f>
        <v>366365</v>
      </c>
    </row>
    <row r="64" spans="2:7" ht="15.75">
      <c r="B64" s="69"/>
      <c r="C64" s="54"/>
      <c r="D64" s="40" t="s">
        <v>107</v>
      </c>
      <c r="E64" s="28">
        <v>128965</v>
      </c>
      <c r="F64" s="60"/>
      <c r="G64" s="60"/>
    </row>
    <row r="65" spans="2:7" ht="15.75">
      <c r="B65" s="64" t="s">
        <v>108</v>
      </c>
      <c r="C65" s="52" t="s">
        <v>109</v>
      </c>
      <c r="D65" s="41">
        <v>291</v>
      </c>
      <c r="E65" s="28"/>
      <c r="F65" s="59">
        <f>E65+E66+E67</f>
        <v>0</v>
      </c>
      <c r="G65" s="55">
        <f>F65</f>
        <v>0</v>
      </c>
    </row>
    <row r="66" spans="2:7" ht="15.75">
      <c r="B66" s="66"/>
      <c r="C66" s="53"/>
      <c r="D66" s="41">
        <v>292</v>
      </c>
      <c r="E66" s="28"/>
      <c r="F66" s="61"/>
      <c r="G66" s="56"/>
    </row>
    <row r="67" spans="2:7" ht="15.75">
      <c r="B67" s="65"/>
      <c r="C67" s="54"/>
      <c r="D67" s="41">
        <v>293</v>
      </c>
      <c r="E67" s="28"/>
      <c r="F67" s="60"/>
      <c r="G67" s="57"/>
    </row>
    <row r="68" spans="2:7" ht="15.75">
      <c r="B68" s="64" t="s">
        <v>114</v>
      </c>
      <c r="C68" s="52" t="s">
        <v>37</v>
      </c>
      <c r="D68" s="41">
        <v>292</v>
      </c>
      <c r="E68" s="28">
        <v>309.94</v>
      </c>
      <c r="F68" s="59">
        <f>E68+E69+E70+E71</f>
        <v>309.94</v>
      </c>
      <c r="G68" s="55">
        <f>F68</f>
        <v>309.94</v>
      </c>
    </row>
    <row r="69" spans="2:7" ht="15.75">
      <c r="B69" s="66"/>
      <c r="C69" s="53"/>
      <c r="D69" s="41">
        <v>293</v>
      </c>
      <c r="E69" s="28"/>
      <c r="F69" s="61"/>
      <c r="G69" s="56"/>
    </row>
    <row r="70" spans="2:7" ht="15.75">
      <c r="B70" s="66"/>
      <c r="C70" s="53"/>
      <c r="D70" s="41">
        <v>296</v>
      </c>
      <c r="E70" s="28"/>
      <c r="F70" s="61"/>
      <c r="G70" s="56"/>
    </row>
    <row r="71" spans="2:7" ht="15.75">
      <c r="B71" s="65"/>
      <c r="C71" s="54"/>
      <c r="D71" s="41">
        <v>297</v>
      </c>
      <c r="E71" s="28"/>
      <c r="F71" s="60"/>
      <c r="G71" s="57"/>
    </row>
    <row r="72" spans="2:7" ht="15.75">
      <c r="B72" s="67" t="s">
        <v>110</v>
      </c>
      <c r="C72" s="58" t="s">
        <v>111</v>
      </c>
      <c r="D72" s="42">
        <v>293</v>
      </c>
      <c r="E72" s="33"/>
      <c r="F72" s="59">
        <f>E72+E73</f>
        <v>0</v>
      </c>
      <c r="G72" s="55">
        <f>F72</f>
        <v>0</v>
      </c>
    </row>
    <row r="73" spans="2:7" ht="15.75">
      <c r="B73" s="67"/>
      <c r="C73" s="58"/>
      <c r="D73" s="42">
        <v>296</v>
      </c>
      <c r="E73" s="33"/>
      <c r="F73" s="60"/>
      <c r="G73" s="57"/>
    </row>
    <row r="74" spans="2:7">
      <c r="D74" s="23"/>
      <c r="G74" s="23"/>
    </row>
    <row r="75" spans="2:7">
      <c r="B75" s="51"/>
      <c r="D75" t="s">
        <v>42</v>
      </c>
      <c r="E75" s="20"/>
      <c r="F75" s="24"/>
    </row>
  </sheetData>
  <mergeCells count="67">
    <mergeCell ref="G72:G73"/>
    <mergeCell ref="C55:C62"/>
    <mergeCell ref="F55:F56"/>
    <mergeCell ref="G55:G62"/>
    <mergeCell ref="F57:F58"/>
    <mergeCell ref="F59:F60"/>
    <mergeCell ref="F61:F62"/>
    <mergeCell ref="G63:G64"/>
    <mergeCell ref="C65:C67"/>
    <mergeCell ref="G65:G67"/>
    <mergeCell ref="C68:C71"/>
    <mergeCell ref="G68:G71"/>
    <mergeCell ref="F17:F20"/>
    <mergeCell ref="C33:C46"/>
    <mergeCell ref="G49:G54"/>
    <mergeCell ref="F51:F52"/>
    <mergeCell ref="F53:F54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B55:B62"/>
    <mergeCell ref="B47:B48"/>
    <mergeCell ref="B49:B54"/>
    <mergeCell ref="G5:G6"/>
    <mergeCell ref="C10:C11"/>
    <mergeCell ref="G10:G11"/>
    <mergeCell ref="G12:G48"/>
    <mergeCell ref="F21:F24"/>
    <mergeCell ref="C25:C28"/>
    <mergeCell ref="F25:F28"/>
    <mergeCell ref="C29:C30"/>
    <mergeCell ref="F29:F30"/>
    <mergeCell ref="C47:C48"/>
    <mergeCell ref="F13:F14"/>
    <mergeCell ref="F15:F16"/>
    <mergeCell ref="C17:C20"/>
    <mergeCell ref="B31:B32"/>
    <mergeCell ref="B33:B46"/>
    <mergeCell ref="C31:C32"/>
    <mergeCell ref="C49:C54"/>
    <mergeCell ref="F31:F32"/>
    <mergeCell ref="B72:B73"/>
    <mergeCell ref="F72:F73"/>
    <mergeCell ref="B63:B64"/>
    <mergeCell ref="F63:F64"/>
    <mergeCell ref="B65:B67"/>
    <mergeCell ref="F65:F67"/>
    <mergeCell ref="C63:C64"/>
    <mergeCell ref="C72:C73"/>
    <mergeCell ref="B68:B71"/>
    <mergeCell ref="F68:F71"/>
    <mergeCell ref="B5:B6"/>
    <mergeCell ref="B10:B11"/>
    <mergeCell ref="C5:C6"/>
    <mergeCell ref="B25:B28"/>
    <mergeCell ref="B29:B30"/>
    <mergeCell ref="C21:C24"/>
    <mergeCell ref="B17:B20"/>
    <mergeCell ref="B21:B24"/>
    <mergeCell ref="B13:B14"/>
    <mergeCell ref="B15:B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55:A72"/>
  <sheetViews>
    <sheetView workbookViewId="0">
      <selection activeCell="L26" sqref="L26"/>
    </sheetView>
  </sheetViews>
  <sheetFormatPr defaultRowHeight="15"/>
  <sheetData>
    <row r="55" ht="15.75" customHeight="1"/>
    <row r="63" ht="15.75" customHeight="1"/>
    <row r="72" ht="15.75" customHeight="1"/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28 сад</vt:lpstr>
      <vt:lpstr>19 сад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2020-10-02T09:23:11Z</cp:lastPrinted>
  <dcterms:created xsi:type="dcterms:W3CDTF">2016-03-03T09:08:00Z</dcterms:created>
  <dcterms:modified xsi:type="dcterms:W3CDTF">2021-04-15T12:38:24Z</dcterms:modified>
</cp:coreProperties>
</file>